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</sheets>
  <definedNames>
    <definedName name="_xlnm.Print_Area" localSheetId="0">Sheet1!$A$1:$O$31</definedName>
  </definedNames>
  <calcPr calcId="144525" concurrentCalc="0"/>
</workbook>
</file>

<file path=xl/sharedStrings.xml><?xml version="1.0" encoding="utf-8"?>
<sst xmlns="http://schemas.openxmlformats.org/spreadsheetml/2006/main" count="35">
  <si>
    <t>附件2</t>
  </si>
  <si>
    <t>2017年（11-12月）养老机构“以奖代补”申请资金汇总表</t>
  </si>
  <si>
    <t>招用持证人员奖</t>
  </si>
  <si>
    <t>序号</t>
  </si>
  <si>
    <t>养老机构名称</t>
  </si>
  <si>
    <t>初级（养老护理员）</t>
  </si>
  <si>
    <t>中级（养老护理员）</t>
  </si>
  <si>
    <t>高级（养老护理员）</t>
  </si>
  <si>
    <t>专技人员</t>
  </si>
  <si>
    <t>总计（元）</t>
  </si>
  <si>
    <t>人数</t>
  </si>
  <si>
    <t>月数</t>
  </si>
  <si>
    <t>金额（元）</t>
  </si>
  <si>
    <t>上海普陀区甘泉路街道敬老院</t>
  </si>
  <si>
    <t>上海普陀区曹安敬老院</t>
  </si>
  <si>
    <t>上海长寿家园桃浦九村养老院</t>
  </si>
  <si>
    <t>上海普陀区桃浦镇第一养老院</t>
  </si>
  <si>
    <t>上海中环逸仙敬老院</t>
  </si>
  <si>
    <t>上海长寿家园养老院</t>
  </si>
  <si>
    <t>上海普陀区桃浦镇社会福利院</t>
  </si>
  <si>
    <t>上海市普陀区白丽敬老院</t>
  </si>
  <si>
    <t>上海市普陀区长风敬老院</t>
  </si>
  <si>
    <t>上海普陀区甘泉路街道合阳老年公寓</t>
  </si>
  <si>
    <t>上海普陀区白玉敬老院</t>
  </si>
  <si>
    <t>上海普陀区沙田敬老院</t>
  </si>
  <si>
    <t>上海新长征福利院</t>
  </si>
  <si>
    <t>上海普陀区云集曹杨养老院</t>
  </si>
  <si>
    <t>上海宜川养老院</t>
  </si>
  <si>
    <t>上海普陀区甘泉宏利敬老院</t>
  </si>
  <si>
    <t>上海长生养老院</t>
  </si>
  <si>
    <t>上海普陀区曹杨敬老院</t>
  </si>
  <si>
    <t>总计</t>
  </si>
  <si>
    <t>内设医疗机构奖</t>
  </si>
  <si>
    <t>奖补金额（元）</t>
  </si>
  <si>
    <t>上海普陀区云集子长养老院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</si>
</sst>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楷体_GB2312"/>
      <charset val="134"/>
    </font>
    <font>
      <b/>
      <sz val="20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51" applyNumberFormat="0" applyFill="0" applyAlignment="0" applyProtection="0">
      <alignment vertical="center"/>
    </xf>
    <xf numFmtId="0" fontId="29" fillId="0" borderId="5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23" borderId="49" applyNumberFormat="0" applyAlignment="0" applyProtection="0">
      <alignment vertical="center"/>
    </xf>
    <xf numFmtId="0" fontId="22" fillId="23" borderId="47" applyNumberFormat="0" applyAlignment="0" applyProtection="0">
      <alignment vertical="center"/>
    </xf>
    <xf numFmtId="0" fontId="20" fillId="22" borderId="48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8" fillId="0" borderId="52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1"/>
  <sheetViews>
    <sheetView tabSelected="1" view="pageBreakPreview" zoomScaleNormal="100" zoomScaleSheetLayoutView="100" topLeftCell="C7" workbookViewId="0">
      <selection activeCell="O26" sqref="O26"/>
    </sheetView>
  </sheetViews>
  <sheetFormatPr defaultColWidth="9" defaultRowHeight="13.5"/>
  <cols>
    <col min="2" max="2" width="36.125" customWidth="1"/>
    <col min="3" max="3" width="17.875" customWidth="1"/>
    <col min="4" max="4" width="9.625" customWidth="1"/>
    <col min="5" max="5" width="10.875" customWidth="1"/>
    <col min="6" max="6" width="12.75" customWidth="1"/>
    <col min="8" max="8" width="11.625" customWidth="1"/>
    <col min="9" max="9" width="13.125" customWidth="1"/>
    <col min="11" max="11" width="12.125" customWidth="1"/>
    <col min="12" max="12" width="11.375" customWidth="1"/>
    <col min="14" max="14" width="10.75" customWidth="1"/>
    <col min="15" max="15" width="10.25" customWidth="1"/>
  </cols>
  <sheetData>
    <row r="1" ht="18.75" spans="1:1">
      <c r="A1" s="1" t="s">
        <v>0</v>
      </c>
    </row>
    <row r="2" ht="26.2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0.25" spans="1: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6"/>
    </row>
    <row r="4" ht="18" customHeight="1" spans="1:15">
      <c r="A4" s="5" t="s">
        <v>3</v>
      </c>
      <c r="B4" s="6" t="s">
        <v>4</v>
      </c>
      <c r="C4" s="7" t="s">
        <v>5</v>
      </c>
      <c r="D4" s="8"/>
      <c r="E4" s="9"/>
      <c r="F4" s="10" t="s">
        <v>6</v>
      </c>
      <c r="G4" s="8"/>
      <c r="H4" s="11"/>
      <c r="I4" s="67" t="s">
        <v>7</v>
      </c>
      <c r="J4" s="68"/>
      <c r="K4" s="69"/>
      <c r="L4" s="67" t="s">
        <v>8</v>
      </c>
      <c r="M4" s="68"/>
      <c r="N4" s="69"/>
      <c r="O4" s="70" t="s">
        <v>9</v>
      </c>
    </row>
    <row r="5" ht="19" customHeight="1" spans="1:15">
      <c r="A5" s="12"/>
      <c r="B5" s="13"/>
      <c r="C5" s="14" t="s">
        <v>10</v>
      </c>
      <c r="D5" s="15" t="s">
        <v>11</v>
      </c>
      <c r="E5" s="15" t="s">
        <v>12</v>
      </c>
      <c r="F5" s="16" t="s">
        <v>10</v>
      </c>
      <c r="G5" s="16" t="s">
        <v>11</v>
      </c>
      <c r="H5" s="17" t="s">
        <v>12</v>
      </c>
      <c r="I5" s="71" t="s">
        <v>10</v>
      </c>
      <c r="J5" s="16" t="s">
        <v>11</v>
      </c>
      <c r="K5" s="72" t="s">
        <v>12</v>
      </c>
      <c r="L5" s="71" t="s">
        <v>10</v>
      </c>
      <c r="M5" s="16" t="s">
        <v>11</v>
      </c>
      <c r="N5" s="72" t="s">
        <v>12</v>
      </c>
      <c r="O5" s="73"/>
    </row>
    <row r="6" spans="1:15">
      <c r="A6" s="18">
        <v>1</v>
      </c>
      <c r="B6" s="19" t="s">
        <v>13</v>
      </c>
      <c r="C6" s="20">
        <v>0</v>
      </c>
      <c r="D6" s="21">
        <v>0</v>
      </c>
      <c r="E6" s="22">
        <f>460*D6</f>
        <v>0</v>
      </c>
      <c r="F6" s="23">
        <v>0</v>
      </c>
      <c r="G6" s="24">
        <v>0</v>
      </c>
      <c r="H6" s="25">
        <f>690*G6</f>
        <v>0</v>
      </c>
      <c r="I6" s="20">
        <v>0</v>
      </c>
      <c r="J6" s="74">
        <v>0</v>
      </c>
      <c r="K6" s="25">
        <f>1150*J6</f>
        <v>0</v>
      </c>
      <c r="L6" s="75">
        <v>1</v>
      </c>
      <c r="M6" s="74">
        <v>2</v>
      </c>
      <c r="N6" s="25">
        <f>1150*M6</f>
        <v>2300</v>
      </c>
      <c r="O6" s="76">
        <f>N6+K6+E6+H6</f>
        <v>2300</v>
      </c>
    </row>
    <row r="7" spans="1:15">
      <c r="A7" s="18">
        <v>2</v>
      </c>
      <c r="B7" s="26" t="s">
        <v>14</v>
      </c>
      <c r="C7" s="27">
        <v>2</v>
      </c>
      <c r="D7" s="28">
        <v>4</v>
      </c>
      <c r="E7" s="29">
        <f>460*D7</f>
        <v>1840</v>
      </c>
      <c r="F7" s="30">
        <v>1</v>
      </c>
      <c r="G7" s="31">
        <v>2</v>
      </c>
      <c r="H7" s="32">
        <f t="shared" ref="H7:H26" si="0">690*G7</f>
        <v>1380</v>
      </c>
      <c r="I7" s="27">
        <v>0</v>
      </c>
      <c r="J7" s="34">
        <v>0</v>
      </c>
      <c r="K7" s="32">
        <f>1150*J7</f>
        <v>0</v>
      </c>
      <c r="L7" s="77">
        <v>0</v>
      </c>
      <c r="M7" s="34">
        <v>0</v>
      </c>
      <c r="N7" s="32">
        <f>1150*M7</f>
        <v>0</v>
      </c>
      <c r="O7" s="78">
        <f t="shared" ref="O7:O26" si="1">N7+K7+E7+H7</f>
        <v>3220</v>
      </c>
    </row>
    <row r="8" spans="1:15">
      <c r="A8" s="18">
        <v>3</v>
      </c>
      <c r="B8" s="26" t="s">
        <v>15</v>
      </c>
      <c r="C8" s="27">
        <v>3</v>
      </c>
      <c r="D8" s="28">
        <v>6</v>
      </c>
      <c r="E8" s="29">
        <f>460*D8</f>
        <v>2760</v>
      </c>
      <c r="F8" s="30">
        <v>0</v>
      </c>
      <c r="G8" s="31">
        <v>0</v>
      </c>
      <c r="H8" s="32">
        <f t="shared" si="0"/>
        <v>0</v>
      </c>
      <c r="I8" s="27">
        <v>0</v>
      </c>
      <c r="J8" s="34">
        <v>0</v>
      </c>
      <c r="K8" s="32">
        <f t="shared" ref="K8:K26" si="2">1150*J8</f>
        <v>0</v>
      </c>
      <c r="L8" s="77">
        <v>0</v>
      </c>
      <c r="M8" s="34">
        <v>0</v>
      </c>
      <c r="N8" s="32">
        <f>1150*M8</f>
        <v>0</v>
      </c>
      <c r="O8" s="78">
        <f t="shared" si="1"/>
        <v>2760</v>
      </c>
    </row>
    <row r="9" spans="1:15">
      <c r="A9" s="18">
        <v>4</v>
      </c>
      <c r="B9" s="33" t="s">
        <v>16</v>
      </c>
      <c r="C9" s="27">
        <v>2</v>
      </c>
      <c r="D9" s="28">
        <v>4</v>
      </c>
      <c r="E9" s="29">
        <f>460*D9</f>
        <v>1840</v>
      </c>
      <c r="F9" s="27">
        <v>0</v>
      </c>
      <c r="G9" s="34">
        <v>0</v>
      </c>
      <c r="H9" s="32">
        <f t="shared" si="0"/>
        <v>0</v>
      </c>
      <c r="I9" s="27">
        <v>0</v>
      </c>
      <c r="J9" s="34">
        <v>0</v>
      </c>
      <c r="K9" s="32">
        <f t="shared" si="2"/>
        <v>0</v>
      </c>
      <c r="L9" s="77">
        <v>0</v>
      </c>
      <c r="M9" s="34">
        <v>0</v>
      </c>
      <c r="N9" s="32">
        <f>1150*M9</f>
        <v>0</v>
      </c>
      <c r="O9" s="78">
        <f t="shared" si="1"/>
        <v>1840</v>
      </c>
    </row>
    <row r="10" spans="1:15">
      <c r="A10" s="18">
        <v>5</v>
      </c>
      <c r="B10" s="26" t="s">
        <v>17</v>
      </c>
      <c r="C10" s="27">
        <v>1</v>
      </c>
      <c r="D10" s="28">
        <v>2</v>
      </c>
      <c r="E10" s="29">
        <f>460*D10</f>
        <v>920</v>
      </c>
      <c r="F10" s="27">
        <v>0</v>
      </c>
      <c r="G10" s="34">
        <v>0</v>
      </c>
      <c r="H10" s="32">
        <f t="shared" si="0"/>
        <v>0</v>
      </c>
      <c r="I10" s="27">
        <v>0</v>
      </c>
      <c r="J10" s="34">
        <v>0</v>
      </c>
      <c r="K10" s="32">
        <f t="shared" si="2"/>
        <v>0</v>
      </c>
      <c r="L10" s="77">
        <v>0</v>
      </c>
      <c r="M10" s="34">
        <v>0</v>
      </c>
      <c r="N10" s="32">
        <f t="shared" ref="N10:N23" si="3">1150*M10</f>
        <v>0</v>
      </c>
      <c r="O10" s="78">
        <f t="shared" si="1"/>
        <v>920</v>
      </c>
    </row>
    <row r="11" spans="1:15">
      <c r="A11" s="18">
        <v>6</v>
      </c>
      <c r="B11" s="26" t="s">
        <v>18</v>
      </c>
      <c r="C11" s="30">
        <v>1</v>
      </c>
      <c r="D11" s="28">
        <v>2</v>
      </c>
      <c r="E11" s="29">
        <f t="shared" ref="E11:E23" si="4">460*D11</f>
        <v>920</v>
      </c>
      <c r="F11" s="30">
        <v>1</v>
      </c>
      <c r="G11" s="34">
        <v>1</v>
      </c>
      <c r="H11" s="32">
        <f t="shared" si="0"/>
        <v>690</v>
      </c>
      <c r="I11" s="27">
        <v>0</v>
      </c>
      <c r="J11" s="34">
        <v>0</v>
      </c>
      <c r="K11" s="32">
        <f t="shared" si="2"/>
        <v>0</v>
      </c>
      <c r="L11" s="77">
        <v>0</v>
      </c>
      <c r="M11" s="34">
        <v>0</v>
      </c>
      <c r="N11" s="32">
        <f t="shared" si="3"/>
        <v>0</v>
      </c>
      <c r="O11" s="78">
        <f t="shared" si="1"/>
        <v>1610</v>
      </c>
    </row>
    <row r="12" spans="1:15">
      <c r="A12" s="18">
        <v>7</v>
      </c>
      <c r="B12" s="26" t="s">
        <v>19</v>
      </c>
      <c r="C12" s="30">
        <v>2</v>
      </c>
      <c r="D12" s="28">
        <v>4</v>
      </c>
      <c r="E12" s="29">
        <f t="shared" si="4"/>
        <v>1840</v>
      </c>
      <c r="F12" s="30">
        <v>0</v>
      </c>
      <c r="G12" s="34">
        <v>0</v>
      </c>
      <c r="H12" s="32">
        <f t="shared" si="0"/>
        <v>0</v>
      </c>
      <c r="I12" s="27">
        <v>0</v>
      </c>
      <c r="J12" s="34">
        <v>0</v>
      </c>
      <c r="K12" s="32">
        <f t="shared" si="2"/>
        <v>0</v>
      </c>
      <c r="L12" s="77">
        <v>0</v>
      </c>
      <c r="M12" s="34">
        <v>0</v>
      </c>
      <c r="N12" s="32">
        <f t="shared" si="3"/>
        <v>0</v>
      </c>
      <c r="O12" s="78">
        <f t="shared" si="1"/>
        <v>1840</v>
      </c>
    </row>
    <row r="13" spans="1:15">
      <c r="A13" s="18">
        <v>8</v>
      </c>
      <c r="B13" s="26" t="s">
        <v>20</v>
      </c>
      <c r="C13" s="30">
        <v>0</v>
      </c>
      <c r="D13" s="28">
        <v>0</v>
      </c>
      <c r="E13" s="29">
        <f t="shared" si="4"/>
        <v>0</v>
      </c>
      <c r="F13" s="30">
        <v>1</v>
      </c>
      <c r="G13" s="34">
        <v>2</v>
      </c>
      <c r="H13" s="32">
        <f t="shared" si="0"/>
        <v>1380</v>
      </c>
      <c r="I13" s="27">
        <v>0</v>
      </c>
      <c r="J13" s="34">
        <v>0</v>
      </c>
      <c r="K13" s="32">
        <f t="shared" si="2"/>
        <v>0</v>
      </c>
      <c r="L13" s="77">
        <v>0</v>
      </c>
      <c r="M13" s="34">
        <v>0</v>
      </c>
      <c r="N13" s="32">
        <f t="shared" si="3"/>
        <v>0</v>
      </c>
      <c r="O13" s="78">
        <f t="shared" si="1"/>
        <v>1380</v>
      </c>
    </row>
    <row r="14" spans="1:15">
      <c r="A14" s="18">
        <v>9</v>
      </c>
      <c r="B14" s="26" t="s">
        <v>21</v>
      </c>
      <c r="C14" s="30">
        <v>1</v>
      </c>
      <c r="D14" s="28">
        <v>2</v>
      </c>
      <c r="E14" s="29">
        <f t="shared" si="4"/>
        <v>920</v>
      </c>
      <c r="F14" s="30">
        <v>1</v>
      </c>
      <c r="G14" s="34">
        <v>2</v>
      </c>
      <c r="H14" s="32">
        <f t="shared" si="0"/>
        <v>1380</v>
      </c>
      <c r="I14" s="27">
        <v>0</v>
      </c>
      <c r="J14" s="34">
        <v>0</v>
      </c>
      <c r="K14" s="32">
        <f t="shared" si="2"/>
        <v>0</v>
      </c>
      <c r="L14" s="77">
        <v>0</v>
      </c>
      <c r="M14" s="34">
        <v>0</v>
      </c>
      <c r="N14" s="32">
        <f t="shared" si="3"/>
        <v>0</v>
      </c>
      <c r="O14" s="78">
        <f t="shared" si="1"/>
        <v>2300</v>
      </c>
    </row>
    <row r="15" spans="1:15">
      <c r="A15" s="18">
        <v>10</v>
      </c>
      <c r="B15" s="26" t="s">
        <v>22</v>
      </c>
      <c r="C15" s="30">
        <v>0</v>
      </c>
      <c r="D15" s="28">
        <v>0</v>
      </c>
      <c r="E15" s="29">
        <f t="shared" si="4"/>
        <v>0</v>
      </c>
      <c r="F15" s="30">
        <v>0</v>
      </c>
      <c r="G15" s="31">
        <v>0</v>
      </c>
      <c r="H15" s="32">
        <f t="shared" si="0"/>
        <v>0</v>
      </c>
      <c r="I15" s="27">
        <v>1</v>
      </c>
      <c r="J15" s="34">
        <v>2</v>
      </c>
      <c r="K15" s="32">
        <f t="shared" si="2"/>
        <v>2300</v>
      </c>
      <c r="L15" s="77">
        <v>0</v>
      </c>
      <c r="M15" s="34">
        <v>0</v>
      </c>
      <c r="N15" s="32">
        <f t="shared" si="3"/>
        <v>0</v>
      </c>
      <c r="O15" s="78">
        <f t="shared" si="1"/>
        <v>2300</v>
      </c>
    </row>
    <row r="16" spans="1:15">
      <c r="A16" s="18">
        <v>11</v>
      </c>
      <c r="B16" s="26" t="s">
        <v>23</v>
      </c>
      <c r="C16" s="30">
        <v>2</v>
      </c>
      <c r="D16" s="28">
        <v>4</v>
      </c>
      <c r="E16" s="29">
        <f t="shared" si="4"/>
        <v>1840</v>
      </c>
      <c r="F16" s="30">
        <v>0</v>
      </c>
      <c r="G16" s="31">
        <v>0</v>
      </c>
      <c r="H16" s="32">
        <f t="shared" si="0"/>
        <v>0</v>
      </c>
      <c r="I16" s="27">
        <v>0</v>
      </c>
      <c r="J16" s="34">
        <v>0</v>
      </c>
      <c r="K16" s="32">
        <f t="shared" si="2"/>
        <v>0</v>
      </c>
      <c r="L16" s="77">
        <v>0</v>
      </c>
      <c r="M16" s="34">
        <v>0</v>
      </c>
      <c r="N16" s="32">
        <f t="shared" si="3"/>
        <v>0</v>
      </c>
      <c r="O16" s="78">
        <f t="shared" si="1"/>
        <v>1840</v>
      </c>
    </row>
    <row r="17" spans="1:15">
      <c r="A17" s="18">
        <v>12</v>
      </c>
      <c r="B17" s="26" t="s">
        <v>24</v>
      </c>
      <c r="C17" s="30">
        <v>9</v>
      </c>
      <c r="D17" s="28">
        <v>18</v>
      </c>
      <c r="E17" s="29">
        <f t="shared" si="4"/>
        <v>8280</v>
      </c>
      <c r="F17" s="30">
        <v>0</v>
      </c>
      <c r="G17" s="31">
        <v>0</v>
      </c>
      <c r="H17" s="32">
        <v>0</v>
      </c>
      <c r="I17" s="27">
        <v>0</v>
      </c>
      <c r="J17" s="34">
        <v>0</v>
      </c>
      <c r="K17" s="32">
        <f t="shared" si="2"/>
        <v>0</v>
      </c>
      <c r="L17" s="77">
        <v>0</v>
      </c>
      <c r="M17" s="34">
        <v>0</v>
      </c>
      <c r="N17" s="32">
        <f t="shared" si="3"/>
        <v>0</v>
      </c>
      <c r="O17" s="78">
        <f t="shared" si="1"/>
        <v>8280</v>
      </c>
    </row>
    <row r="18" spans="1:15">
      <c r="A18" s="18">
        <v>13</v>
      </c>
      <c r="B18" s="33" t="s">
        <v>25</v>
      </c>
      <c r="C18" s="30">
        <v>2</v>
      </c>
      <c r="D18" s="28">
        <v>4</v>
      </c>
      <c r="E18" s="29">
        <f t="shared" si="4"/>
        <v>1840</v>
      </c>
      <c r="F18" s="30">
        <v>0</v>
      </c>
      <c r="G18" s="31">
        <v>0</v>
      </c>
      <c r="H18" s="32">
        <f>690*G18</f>
        <v>0</v>
      </c>
      <c r="I18" s="27">
        <v>0</v>
      </c>
      <c r="J18" s="34">
        <v>0</v>
      </c>
      <c r="K18" s="32">
        <f t="shared" si="2"/>
        <v>0</v>
      </c>
      <c r="L18" s="77">
        <v>0</v>
      </c>
      <c r="M18" s="34">
        <v>0</v>
      </c>
      <c r="N18" s="32">
        <f t="shared" si="3"/>
        <v>0</v>
      </c>
      <c r="O18" s="78">
        <f t="shared" si="1"/>
        <v>1840</v>
      </c>
    </row>
    <row r="19" spans="1:15">
      <c r="A19" s="18">
        <v>14</v>
      </c>
      <c r="B19" s="26" t="s">
        <v>26</v>
      </c>
      <c r="C19" s="30">
        <v>1</v>
      </c>
      <c r="D19" s="28">
        <v>2</v>
      </c>
      <c r="E19" s="29">
        <f t="shared" si="4"/>
        <v>920</v>
      </c>
      <c r="F19" s="30">
        <v>0</v>
      </c>
      <c r="G19" s="31">
        <v>0</v>
      </c>
      <c r="H19" s="32">
        <f>690*G19</f>
        <v>0</v>
      </c>
      <c r="I19" s="27">
        <v>0</v>
      </c>
      <c r="J19" s="34">
        <v>0</v>
      </c>
      <c r="K19" s="32">
        <f t="shared" si="2"/>
        <v>0</v>
      </c>
      <c r="L19" s="77">
        <v>1</v>
      </c>
      <c r="M19" s="34">
        <v>1</v>
      </c>
      <c r="N19" s="32">
        <f t="shared" si="3"/>
        <v>1150</v>
      </c>
      <c r="O19" s="78">
        <f t="shared" si="1"/>
        <v>2070</v>
      </c>
    </row>
    <row r="20" spans="1:15">
      <c r="A20" s="18">
        <v>15</v>
      </c>
      <c r="B20" s="35" t="s">
        <v>27</v>
      </c>
      <c r="C20" s="30">
        <v>5</v>
      </c>
      <c r="D20" s="28">
        <v>10</v>
      </c>
      <c r="E20" s="29">
        <f t="shared" si="4"/>
        <v>4600</v>
      </c>
      <c r="F20" s="30">
        <v>0</v>
      </c>
      <c r="G20" s="31">
        <v>0</v>
      </c>
      <c r="H20" s="32">
        <f>690*G19</f>
        <v>0</v>
      </c>
      <c r="I20" s="30">
        <v>1</v>
      </c>
      <c r="J20" s="34">
        <v>2</v>
      </c>
      <c r="K20" s="32">
        <f t="shared" si="2"/>
        <v>2300</v>
      </c>
      <c r="L20" s="77">
        <v>7</v>
      </c>
      <c r="M20" s="34">
        <v>14</v>
      </c>
      <c r="N20" s="32">
        <f t="shared" si="3"/>
        <v>16100</v>
      </c>
      <c r="O20" s="78">
        <f>N20+K20+E20+H21</f>
        <v>23000</v>
      </c>
    </row>
    <row r="21" spans="1:15">
      <c r="A21" s="18">
        <v>16</v>
      </c>
      <c r="B21" s="35" t="s">
        <v>28</v>
      </c>
      <c r="C21" s="36">
        <v>0</v>
      </c>
      <c r="D21" s="37">
        <v>0</v>
      </c>
      <c r="E21" s="29">
        <f t="shared" si="4"/>
        <v>0</v>
      </c>
      <c r="F21" s="36">
        <v>0</v>
      </c>
      <c r="G21" s="38">
        <v>0</v>
      </c>
      <c r="H21" s="32">
        <f>690*G20</f>
        <v>0</v>
      </c>
      <c r="I21" s="36">
        <v>0</v>
      </c>
      <c r="J21" s="79">
        <v>0</v>
      </c>
      <c r="K21" s="32">
        <f t="shared" si="2"/>
        <v>0</v>
      </c>
      <c r="L21" s="80">
        <v>2</v>
      </c>
      <c r="M21" s="79">
        <v>4</v>
      </c>
      <c r="N21" s="32">
        <f t="shared" si="3"/>
        <v>4600</v>
      </c>
      <c r="O21" s="78">
        <f>N21+K21+E21+H22</f>
        <v>4600</v>
      </c>
    </row>
    <row r="22" spans="1:15">
      <c r="A22" s="18">
        <v>17</v>
      </c>
      <c r="B22" s="39" t="s">
        <v>29</v>
      </c>
      <c r="C22" s="36">
        <v>0</v>
      </c>
      <c r="D22" s="37">
        <v>0</v>
      </c>
      <c r="E22" s="40">
        <f t="shared" si="4"/>
        <v>0</v>
      </c>
      <c r="F22" s="36">
        <v>0</v>
      </c>
      <c r="G22" s="38">
        <v>0</v>
      </c>
      <c r="H22" s="41">
        <f>690*G22</f>
        <v>0</v>
      </c>
      <c r="I22" s="36">
        <v>0</v>
      </c>
      <c r="J22" s="79">
        <v>0</v>
      </c>
      <c r="K22" s="41">
        <f t="shared" si="2"/>
        <v>0</v>
      </c>
      <c r="L22" s="80">
        <v>1</v>
      </c>
      <c r="M22" s="79">
        <v>2</v>
      </c>
      <c r="N22" s="32">
        <f t="shared" si="3"/>
        <v>2300</v>
      </c>
      <c r="O22" s="81">
        <f>N22+K22+E22+H22</f>
        <v>2300</v>
      </c>
    </row>
    <row r="23" spans="1:15">
      <c r="A23" s="18">
        <v>18</v>
      </c>
      <c r="B23" s="42" t="s">
        <v>30</v>
      </c>
      <c r="C23" s="43">
        <v>2</v>
      </c>
      <c r="D23" s="37">
        <v>4</v>
      </c>
      <c r="E23" s="40">
        <f t="shared" si="4"/>
        <v>1840</v>
      </c>
      <c r="F23" s="36">
        <v>0</v>
      </c>
      <c r="G23" s="38">
        <v>0</v>
      </c>
      <c r="H23" s="41">
        <f>690*G23</f>
        <v>0</v>
      </c>
      <c r="I23" s="36">
        <v>0</v>
      </c>
      <c r="J23" s="79">
        <v>0</v>
      </c>
      <c r="K23" s="41">
        <f t="shared" si="2"/>
        <v>0</v>
      </c>
      <c r="L23" s="80">
        <v>0</v>
      </c>
      <c r="M23" s="79">
        <v>0</v>
      </c>
      <c r="N23" s="41">
        <f t="shared" si="3"/>
        <v>0</v>
      </c>
      <c r="O23" s="81">
        <f>N23+K23+E23+H23</f>
        <v>1840</v>
      </c>
    </row>
    <row r="24" ht="15" spans="1:15">
      <c r="A24" s="44" t="s">
        <v>31</v>
      </c>
      <c r="B24" s="45"/>
      <c r="C24" s="46">
        <f t="shared" ref="C24:O24" si="5">SUM(C6:C23)</f>
        <v>33</v>
      </c>
      <c r="D24" s="47">
        <f t="shared" si="5"/>
        <v>66</v>
      </c>
      <c r="E24" s="48">
        <f t="shared" si="5"/>
        <v>30360</v>
      </c>
      <c r="F24" s="46">
        <f t="shared" si="5"/>
        <v>4</v>
      </c>
      <c r="G24" s="49">
        <f t="shared" si="5"/>
        <v>7</v>
      </c>
      <c r="H24" s="50">
        <f t="shared" si="5"/>
        <v>4830</v>
      </c>
      <c r="I24" s="82">
        <f t="shared" si="5"/>
        <v>2</v>
      </c>
      <c r="J24" s="49">
        <f t="shared" si="5"/>
        <v>4</v>
      </c>
      <c r="K24" s="50">
        <f t="shared" si="5"/>
        <v>4600</v>
      </c>
      <c r="L24" s="82">
        <f t="shared" si="5"/>
        <v>12</v>
      </c>
      <c r="M24" s="49">
        <f t="shared" si="5"/>
        <v>23</v>
      </c>
      <c r="N24" s="50">
        <f t="shared" si="5"/>
        <v>26450</v>
      </c>
      <c r="O24" s="83">
        <f t="shared" si="5"/>
        <v>66240</v>
      </c>
    </row>
    <row r="25" ht="14.25" spans="2:9">
      <c r="B25" s="51"/>
      <c r="C25" s="52"/>
      <c r="D25" s="53"/>
      <c r="E25" s="52"/>
      <c r="F25" s="54"/>
      <c r="G25" s="55"/>
      <c r="H25" s="55"/>
      <c r="I25" s="54"/>
    </row>
    <row r="26" spans="2:9">
      <c r="B26" s="52"/>
      <c r="C26" s="52"/>
      <c r="D26" s="52"/>
      <c r="E26" s="52"/>
      <c r="F26" s="54"/>
      <c r="G26" s="55"/>
      <c r="H26" s="55"/>
      <c r="I26" s="54"/>
    </row>
    <row r="27" ht="14.25"/>
    <row r="28" ht="20.25" spans="1:3">
      <c r="A28" s="3" t="s">
        <v>32</v>
      </c>
      <c r="B28" s="56"/>
      <c r="C28" s="57"/>
    </row>
    <row r="29" ht="15" spans="1:3">
      <c r="A29" s="58" t="s">
        <v>3</v>
      </c>
      <c r="B29" s="59" t="s">
        <v>4</v>
      </c>
      <c r="C29" s="58" t="s">
        <v>33</v>
      </c>
    </row>
    <row r="30" ht="14.25" spans="1:3">
      <c r="A30" s="60">
        <v>1</v>
      </c>
      <c r="B30" s="61" t="s">
        <v>34</v>
      </c>
      <c r="C30" s="62">
        <v>100000</v>
      </c>
    </row>
    <row r="31" ht="14.25" spans="1:3">
      <c r="A31" s="63" t="s">
        <v>31</v>
      </c>
      <c r="B31" s="64"/>
      <c r="C31" s="65">
        <f>C30</f>
        <v>100000</v>
      </c>
    </row>
  </sheetData>
  <mergeCells count="10">
    <mergeCell ref="A2:O2"/>
    <mergeCell ref="A3:O3"/>
    <mergeCell ref="C4:E4"/>
    <mergeCell ref="F4:H4"/>
    <mergeCell ref="I4:K4"/>
    <mergeCell ref="L4:N4"/>
    <mergeCell ref="A28:C28"/>
    <mergeCell ref="A4:A5"/>
    <mergeCell ref="B4:B5"/>
    <mergeCell ref="O4:O5"/>
  </mergeCells>
  <pageMargins left="0.751388888888889" right="0.751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普陀区人民政府专用版</dc:creator>
  <dcterms:created xsi:type="dcterms:W3CDTF">2017-11-16T00:52:00Z</dcterms:created>
  <dcterms:modified xsi:type="dcterms:W3CDTF">2018-03-28T05:09:19Z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